
<file path=[Content_Types].xml><?xml version="1.0" encoding="utf-8"?>
<Types xmlns="http://schemas.openxmlformats.org/package/2006/content-types"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ho\Documents\A1 Tom\NAFR\2024\"/>
    </mc:Choice>
  </mc:AlternateContent>
  <xr:revisionPtr revIDLastSave="0" documentId="13_ncr:1_{A9A24F74-6CB5-43F4-988A-6BE22A49FB39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{fc50eb0d-bad4-ec11-a7b5-000d3a" sheetId="1" r:id="rId1"/>
  </sheets>
  <definedNames>
    <definedName name="_xlnm.Print_Titles" localSheetId="0">'{fc50eb0d-bad4-ec11-a7b5-000d3a'!$1:$7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1" l="1"/>
  <c r="O21" i="1"/>
  <c r="O34" i="1"/>
  <c r="O38" i="1" l="1"/>
  <c r="O39" i="1" s="1"/>
</calcChain>
</file>

<file path=xl/sharedStrings.xml><?xml version="1.0" encoding="utf-8"?>
<sst xmlns="http://schemas.openxmlformats.org/spreadsheetml/2006/main" count="62" uniqueCount="31">
  <si>
    <t>Financial Statement</t>
  </si>
  <si>
    <t>Page 2 of 2</t>
  </si>
  <si>
    <t>Earnings/Loss</t>
  </si>
  <si>
    <t>Year</t>
  </si>
  <si>
    <t>2024</t>
  </si>
  <si>
    <t>Branch</t>
  </si>
  <si>
    <t>York Branch</t>
  </si>
  <si>
    <t/>
  </si>
  <si>
    <t>2023</t>
  </si>
  <si>
    <t>Actual</t>
  </si>
  <si>
    <t>Revenue</t>
  </si>
  <si>
    <t>Fees - Adjustments</t>
  </si>
  <si>
    <t>Fees - National (incl. per capita &amp; CC fees)</t>
  </si>
  <si>
    <t>Expenses</t>
  </si>
  <si>
    <t>Bank Charges / Returned Cheques</t>
  </si>
  <si>
    <t>Branch AGM (excludes food &amp; bev)</t>
  </si>
  <si>
    <t>Branch Financial Management</t>
  </si>
  <si>
    <t>Branch Meeting Expenses (excludes food &amp; bev)</t>
  </si>
  <si>
    <t>Branch Recruitment Event (includes food &amp; bev)</t>
  </si>
  <si>
    <t>Branch Volunteer Support &amp; Engagement</t>
  </si>
  <si>
    <t>Equipment &amp; Depreciation Expense</t>
  </si>
  <si>
    <t>Postage / PO Box</t>
  </si>
  <si>
    <t>Reg/Dist/National Meeting Expenses</t>
  </si>
  <si>
    <t>Stationery / Office Supplies</t>
  </si>
  <si>
    <t>Operating Expenses</t>
  </si>
  <si>
    <t>Miscellaneous (non-operating)</t>
  </si>
  <si>
    <t>Non-Operating Expenses</t>
  </si>
  <si>
    <t>Total Expenses</t>
  </si>
  <si>
    <t>Earnings (Loss)</t>
  </si>
  <si>
    <t>Budget</t>
  </si>
  <si>
    <t>Net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</si>
</sst>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164" formatCode="[$-10409]&quot;$&quot;#,##0.00;\-&quot;$&quot;#,##0.00;&quot;0&quot;"/>
    <numFmt numFmtId="165" formatCode="[$-10409]&quot;$&quot;#,##0.00;&quot;$&quot;\-#,##0.00;&quot;0&quot;"/>
    <numFmt numFmtId="166" formatCode="&quot;$&quot;#,##0.00"/>
  </numFmts>
  <fonts count="13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6"/>
      <color rgb="FF000000"/>
      <name val="Tahoma"/>
      <family val="2"/>
    </font>
    <font>
      <b/>
      <sz val="10"/>
      <color rgb="FF000000"/>
      <name val="Tahoma"/>
      <family val="2"/>
    </font>
    <font>
      <b/>
      <sz val="14"/>
      <color rgb="FF000000"/>
      <name val="Tahoma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FFFFFF"/>
      <name val="Tahoma"/>
      <family val="2"/>
    </font>
    <font>
      <b/>
      <sz val="11"/>
      <color rgb="FF000000"/>
      <name val="Tahoma"/>
      <family val="2"/>
    </font>
    <font>
      <sz val="10"/>
      <color rgb="FF000000"/>
      <name val="Tahoma"/>
      <family val="2"/>
    </font>
    <font>
      <b/>
      <sz val="11"/>
      <name val="Calibri"/>
      <family val="2"/>
    </font>
    <font>
      <u/>
      <sz val="10"/>
      <color rgb="FF000000"/>
      <name val="Tahoma"/>
      <family val="2"/>
    </font>
    <font>
      <u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1" fillId="0" borderId="0" xfId="0" applyFont="1"/>
    <xf numFmtId="0" fontId="7" fillId="0" borderId="0" xfId="0" applyFont="1" applyAlignment="1">
      <alignment vertical="top" wrapText="1" readingOrder="1"/>
    </xf>
    <xf numFmtId="0" fontId="3" fillId="0" borderId="0" xfId="0" applyFont="1" applyAlignment="1">
      <alignment horizontal="right" vertical="top" wrapText="1" readingOrder="1"/>
    </xf>
    <xf numFmtId="0" fontId="9" fillId="0" borderId="0" xfId="0" applyFont="1" applyAlignment="1">
      <alignment vertical="top" wrapText="1" readingOrder="1"/>
    </xf>
    <xf numFmtId="0" fontId="9" fillId="0" borderId="0" xfId="0" applyFont="1" applyAlignment="1">
      <alignment horizontal="right" vertical="top" wrapText="1" readingOrder="1"/>
    </xf>
    <xf numFmtId="164" fontId="9" fillId="0" borderId="0" xfId="0" applyNumberFormat="1" applyFont="1" applyAlignment="1">
      <alignment horizontal="right" vertical="top" wrapText="1" readingOrder="1"/>
    </xf>
    <xf numFmtId="164" fontId="3" fillId="0" borderId="1" xfId="0" applyNumberFormat="1" applyFont="1" applyBorder="1" applyAlignment="1">
      <alignment horizontal="right" vertical="top" wrapText="1" readingOrder="1"/>
    </xf>
    <xf numFmtId="164" fontId="3" fillId="2" borderId="0" xfId="0" applyNumberFormat="1" applyFont="1" applyFill="1" applyAlignment="1">
      <alignment horizontal="right" vertical="top" wrapText="1" readingOrder="1"/>
    </xf>
    <xf numFmtId="0" fontId="3" fillId="0" borderId="0" xfId="0" applyFont="1" applyAlignment="1">
      <alignment vertical="top" wrapText="1" readingOrder="1"/>
    </xf>
    <xf numFmtId="0" fontId="1" fillId="0" borderId="0" xfId="0" applyFont="1"/>
    <xf numFmtId="165" fontId="3" fillId="0" borderId="1" xfId="0" applyNumberFormat="1" applyFont="1" applyBorder="1" applyAlignment="1">
      <alignment horizontal="right" vertical="top" wrapText="1" readingOrder="1"/>
    </xf>
    <xf numFmtId="0" fontId="1" fillId="0" borderId="1" xfId="0" applyFont="1" applyBorder="1" applyAlignment="1">
      <alignment vertical="top" wrapText="1"/>
    </xf>
    <xf numFmtId="165" fontId="3" fillId="2" borderId="0" xfId="0" applyNumberFormat="1" applyFont="1" applyFill="1" applyAlignment="1">
      <alignment horizontal="right" vertical="top" wrapText="1" readingOrder="1"/>
    </xf>
    <xf numFmtId="0" fontId="9" fillId="0" borderId="0" xfId="0" applyFont="1" applyAlignment="1">
      <alignment vertical="top" wrapText="1" readingOrder="1"/>
    </xf>
    <xf numFmtId="0" fontId="9" fillId="0" borderId="0" xfId="0" applyFont="1" applyAlignment="1">
      <alignment horizontal="right" vertical="top" wrapText="1" readingOrder="1"/>
    </xf>
    <xf numFmtId="165" fontId="9" fillId="0" borderId="0" xfId="0" applyNumberFormat="1" applyFont="1" applyAlignment="1">
      <alignment horizontal="right" vertical="top" wrapText="1" readingOrder="1"/>
    </xf>
    <xf numFmtId="0" fontId="8" fillId="0" borderId="0" xfId="0" applyFont="1" applyAlignment="1">
      <alignment vertical="top" wrapText="1" readingOrder="1"/>
    </xf>
    <xf numFmtId="0" fontId="8" fillId="0" borderId="0" xfId="0" applyFont="1" applyAlignment="1">
      <alignment horizontal="right" vertical="top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top" wrapText="1" readingOrder="1"/>
    </xf>
    <xf numFmtId="0" fontId="3" fillId="0" borderId="0" xfId="0" applyFont="1" applyAlignment="1">
      <alignment horizontal="right" vertical="top" wrapText="1" readingOrder="1"/>
    </xf>
    <xf numFmtId="0" fontId="2" fillId="0" borderId="0" xfId="0" applyFont="1" applyAlignment="1">
      <alignment horizontal="center"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8" fontId="1" fillId="0" borderId="0" xfId="0" applyNumberFormat="1" applyFont="1"/>
    <xf numFmtId="0" fontId="9" fillId="0" borderId="2" xfId="0" applyFont="1" applyBorder="1" applyAlignment="1">
      <alignment horizontal="right" vertical="top" wrapText="1" readingOrder="1"/>
    </xf>
    <xf numFmtId="165" fontId="9" fillId="0" borderId="2" xfId="0" applyNumberFormat="1" applyFont="1" applyBorder="1" applyAlignment="1">
      <alignment horizontal="right" vertical="top" wrapText="1" readingOrder="1"/>
    </xf>
    <xf numFmtId="0" fontId="1" fillId="0" borderId="2" xfId="0" applyFont="1" applyBorder="1"/>
    <xf numFmtId="8" fontId="1" fillId="0" borderId="2" xfId="0" applyNumberFormat="1" applyFont="1" applyBorder="1"/>
    <xf numFmtId="166" fontId="10" fillId="0" borderId="0" xfId="0" applyNumberFormat="1" applyFont="1"/>
    <xf numFmtId="8" fontId="10" fillId="0" borderId="2" xfId="0" applyNumberFormat="1" applyFont="1" applyBorder="1"/>
    <xf numFmtId="166" fontId="10" fillId="0" borderId="3" xfId="0" applyNumberFormat="1" applyFont="1" applyBorder="1"/>
    <xf numFmtId="164" fontId="11" fillId="0" borderId="0" xfId="0" applyNumberFormat="1" applyFont="1" applyAlignment="1">
      <alignment horizontal="right" vertical="top" wrapText="1" readingOrder="1"/>
    </xf>
    <xf numFmtId="165" fontId="11" fillId="0" borderId="0" xfId="0" applyNumberFormat="1" applyFont="1" applyAlignment="1">
      <alignment horizontal="right" vertical="top" wrapText="1" readingOrder="1"/>
    </xf>
    <xf numFmtId="0" fontId="12" fillId="0" borderId="0" xfId="0" applyFont="1"/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14</xdr:col>
      <xdr:colOff>850900</xdr:colOff>
      <xdr:row>4</xdr:row>
      <xdr:rowOff>81686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0"/>
  <sheetViews>
    <sheetView showGridLines="0" tabSelected="1" workbookViewId="0">
      <pane ySplit="7" topLeftCell="A11" activePane="bottomLeft" state="frozen"/>
      <selection pane="bottomLeft" activeCell="X19" sqref="X19"/>
    </sheetView>
  </sheetViews>
  <sheetFormatPr defaultRowHeight="14.5" x14ac:dyDescent="0.35"/>
  <cols>
    <col min="1" max="2" width="0.453125" customWidth="1"/>
    <col min="3" max="3" width="3.81640625" customWidth="1"/>
    <col min="4" max="4" width="5.81640625" customWidth="1"/>
    <col min="5" max="5" width="2.26953125" customWidth="1"/>
    <col min="6" max="6" width="0.90625" customWidth="1"/>
    <col min="7" max="7" width="1.453125" customWidth="1"/>
    <col min="8" max="8" width="12.26953125" customWidth="1"/>
    <col min="9" max="9" width="17.90625" customWidth="1"/>
    <col min="10" max="10" width="16.6328125" customWidth="1"/>
    <col min="11" max="11" width="9.6328125" customWidth="1"/>
    <col min="12" max="12" width="1" customWidth="1"/>
    <col min="13" max="13" width="5.1796875" customWidth="1"/>
    <col min="14" max="14" width="3.453125" customWidth="1"/>
    <col min="15" max="15" width="12.81640625" customWidth="1"/>
    <col min="16" max="16" width="9.08984375" customWidth="1"/>
  </cols>
  <sheetData>
    <row r="1" spans="1:15" x14ac:dyDescent="0.35">
      <c r="H1" s="21" t="s">
        <v>0</v>
      </c>
      <c r="I1" s="9"/>
      <c r="J1" s="9"/>
      <c r="K1" s="9"/>
    </row>
    <row r="2" spans="1:15" ht="24.15" customHeight="1" x14ac:dyDescent="0.35">
      <c r="H2" s="9"/>
      <c r="I2" s="9"/>
      <c r="J2" s="9"/>
      <c r="K2" s="9"/>
      <c r="M2" s="9"/>
      <c r="N2" s="9"/>
      <c r="O2" s="9"/>
    </row>
    <row r="3" spans="1:15" ht="1" customHeight="1" x14ac:dyDescent="0.35">
      <c r="M3" s="9"/>
      <c r="N3" s="9"/>
      <c r="O3" s="9"/>
    </row>
    <row r="4" spans="1:15" ht="15.65" customHeight="1" x14ac:dyDescent="0.35">
      <c r="H4" s="22" t="s">
        <v>1</v>
      </c>
      <c r="I4" s="9"/>
      <c r="J4" s="9"/>
      <c r="K4" s="9"/>
      <c r="M4" s="9"/>
      <c r="N4" s="9"/>
      <c r="O4" s="9"/>
    </row>
    <row r="5" spans="1:15" ht="24.65" customHeight="1" x14ac:dyDescent="0.35">
      <c r="H5" s="23" t="s">
        <v>2</v>
      </c>
      <c r="I5" s="9"/>
      <c r="J5" s="9"/>
      <c r="K5" s="9"/>
      <c r="M5" s="9"/>
      <c r="N5" s="9"/>
      <c r="O5" s="9"/>
    </row>
    <row r="6" spans="1:15" ht="2.15" customHeight="1" x14ac:dyDescent="0.35">
      <c r="M6" s="9"/>
      <c r="N6" s="9"/>
      <c r="O6" s="9"/>
    </row>
    <row r="7" spans="1:15" ht="4" customHeight="1" x14ac:dyDescent="0.35"/>
    <row r="8" spans="1:15" ht="2.9" customHeight="1" x14ac:dyDescent="0.35"/>
    <row r="9" spans="1:15" x14ac:dyDescent="0.35">
      <c r="D9" s="18" t="s">
        <v>3</v>
      </c>
    </row>
    <row r="10" spans="1:15" x14ac:dyDescent="0.35">
      <c r="D10" s="9"/>
      <c r="G10" s="19" t="s">
        <v>4</v>
      </c>
      <c r="H10" s="9"/>
    </row>
    <row r="11" spans="1:15" x14ac:dyDescent="0.35">
      <c r="G11" s="9"/>
      <c r="H11" s="9"/>
    </row>
    <row r="12" spans="1:15" ht="2" customHeight="1" x14ac:dyDescent="0.35"/>
    <row r="13" spans="1:15" ht="18" customHeight="1" x14ac:dyDescent="0.35">
      <c r="D13" s="18" t="s">
        <v>5</v>
      </c>
      <c r="E13" s="9"/>
      <c r="G13" s="19" t="s">
        <v>6</v>
      </c>
      <c r="H13" s="9"/>
      <c r="I13" s="9"/>
      <c r="J13" s="9"/>
      <c r="K13" s="9"/>
      <c r="L13" s="9"/>
      <c r="M13" s="9"/>
      <c r="N13" s="9"/>
    </row>
    <row r="14" spans="1:15" ht="9.75" customHeight="1" x14ac:dyDescent="0.35"/>
    <row r="15" spans="1:15" x14ac:dyDescent="0.35">
      <c r="A15" s="1" t="s">
        <v>7</v>
      </c>
      <c r="B15" s="1" t="s">
        <v>7</v>
      </c>
      <c r="C15" s="20" t="s">
        <v>7</v>
      </c>
      <c r="D15" s="9"/>
      <c r="E15" s="9"/>
      <c r="F15" s="9"/>
      <c r="G15" s="9"/>
      <c r="H15" s="9"/>
      <c r="I15" s="9"/>
      <c r="J15" s="2" t="s">
        <v>8</v>
      </c>
      <c r="K15" s="20" t="s">
        <v>4</v>
      </c>
      <c r="L15" s="9"/>
      <c r="M15" s="9"/>
      <c r="O15" s="35">
        <v>2025</v>
      </c>
    </row>
    <row r="16" spans="1:15" x14ac:dyDescent="0.35">
      <c r="A16" s="1" t="s">
        <v>7</v>
      </c>
      <c r="B16" s="1" t="s">
        <v>7</v>
      </c>
      <c r="C16" s="16" t="s">
        <v>7</v>
      </c>
      <c r="D16" s="9"/>
      <c r="E16" s="9"/>
      <c r="F16" s="9"/>
      <c r="G16" s="9"/>
      <c r="H16" s="9"/>
      <c r="I16" s="9"/>
      <c r="J16" s="2" t="s">
        <v>9</v>
      </c>
      <c r="K16" s="20" t="s">
        <v>9</v>
      </c>
      <c r="L16" s="9"/>
      <c r="M16" s="9"/>
      <c r="O16" s="35" t="s">
        <v>29</v>
      </c>
    </row>
    <row r="17" spans="1:15" x14ac:dyDescent="0.35">
      <c r="A17" s="13" t="s">
        <v>7</v>
      </c>
      <c r="B17" s="3" t="s">
        <v>7</v>
      </c>
      <c r="C17" s="16" t="s">
        <v>10</v>
      </c>
      <c r="D17" s="9"/>
      <c r="E17" s="9"/>
      <c r="F17" s="9"/>
      <c r="G17" s="9"/>
      <c r="H17" s="9"/>
      <c r="I17" s="9"/>
      <c r="J17" s="2" t="s">
        <v>7</v>
      </c>
      <c r="K17" s="17" t="s">
        <v>7</v>
      </c>
      <c r="L17" s="9"/>
      <c r="M17" s="9"/>
    </row>
    <row r="18" spans="1:15" x14ac:dyDescent="0.35">
      <c r="A18" s="9"/>
      <c r="B18" s="13" t="s">
        <v>7</v>
      </c>
      <c r="C18" s="13" t="s">
        <v>7</v>
      </c>
      <c r="D18" s="9"/>
      <c r="E18" s="9"/>
      <c r="F18" s="9"/>
      <c r="G18" s="9"/>
      <c r="H18" s="9"/>
      <c r="I18" s="9"/>
      <c r="J18" s="4" t="s">
        <v>7</v>
      </c>
      <c r="K18" s="14" t="s">
        <v>7</v>
      </c>
      <c r="L18" s="9"/>
      <c r="M18" s="9"/>
    </row>
    <row r="19" spans="1:15" x14ac:dyDescent="0.35">
      <c r="A19" s="9"/>
      <c r="B19" s="9"/>
      <c r="C19" s="13" t="s">
        <v>11</v>
      </c>
      <c r="D19" s="9"/>
      <c r="E19" s="9"/>
      <c r="F19" s="9"/>
      <c r="G19" s="9"/>
      <c r="H19" s="9"/>
      <c r="I19" s="9"/>
      <c r="J19" s="5">
        <v>935.87</v>
      </c>
      <c r="K19" s="15">
        <v>-95.92</v>
      </c>
      <c r="L19" s="9"/>
      <c r="M19" s="9"/>
    </row>
    <row r="20" spans="1:15" x14ac:dyDescent="0.35">
      <c r="A20" s="9"/>
      <c r="B20" s="9"/>
      <c r="C20" s="13" t="s">
        <v>12</v>
      </c>
      <c r="D20" s="9"/>
      <c r="E20" s="9"/>
      <c r="F20" s="9"/>
      <c r="G20" s="9"/>
      <c r="H20" s="9"/>
      <c r="I20" s="9"/>
      <c r="J20" s="32">
        <v>6492.86</v>
      </c>
      <c r="K20" s="33">
        <v>8098.69</v>
      </c>
      <c r="L20" s="34"/>
      <c r="M20" s="34"/>
      <c r="O20" s="28">
        <v>7500</v>
      </c>
    </row>
    <row r="21" spans="1:15" x14ac:dyDescent="0.35">
      <c r="A21" s="9"/>
      <c r="B21" s="3" t="s">
        <v>7</v>
      </c>
      <c r="C21" t="s">
        <v>30</v>
      </c>
      <c r="J21" s="6">
        <v>7428.73</v>
      </c>
      <c r="K21" s="10">
        <v>8002.77</v>
      </c>
      <c r="L21" s="11"/>
      <c r="M21" s="11"/>
      <c r="O21" s="30">
        <f>SUM(O20)</f>
        <v>7500</v>
      </c>
    </row>
    <row r="22" spans="1:15" x14ac:dyDescent="0.35">
      <c r="A22" s="13" t="s">
        <v>7</v>
      </c>
      <c r="B22" s="3" t="s">
        <v>7</v>
      </c>
      <c r="C22" s="16" t="s">
        <v>13</v>
      </c>
      <c r="D22" s="9"/>
      <c r="E22" s="9"/>
      <c r="F22" s="9"/>
      <c r="G22" s="9"/>
      <c r="H22" s="9"/>
      <c r="I22" s="9"/>
      <c r="J22" s="2" t="s">
        <v>7</v>
      </c>
      <c r="K22" s="17" t="s">
        <v>7</v>
      </c>
      <c r="L22" s="9"/>
      <c r="M22" s="9"/>
    </row>
    <row r="23" spans="1:15" x14ac:dyDescent="0.35">
      <c r="A23" s="9"/>
      <c r="B23" s="13" t="s">
        <v>7</v>
      </c>
      <c r="C23" s="13" t="s">
        <v>7</v>
      </c>
      <c r="D23" s="9"/>
      <c r="E23" s="9"/>
      <c r="F23" s="9"/>
      <c r="G23" s="9"/>
      <c r="H23" s="9"/>
      <c r="I23" s="9"/>
      <c r="J23" s="4" t="s">
        <v>7</v>
      </c>
      <c r="K23" s="14" t="s">
        <v>7</v>
      </c>
      <c r="L23" s="9"/>
      <c r="M23" s="9"/>
    </row>
    <row r="24" spans="1:15" x14ac:dyDescent="0.35">
      <c r="A24" s="9"/>
      <c r="B24" s="9"/>
      <c r="C24" s="13" t="s">
        <v>14</v>
      </c>
      <c r="D24" s="9"/>
      <c r="E24" s="9"/>
      <c r="F24" s="9"/>
      <c r="G24" s="9"/>
      <c r="H24" s="9"/>
      <c r="I24" s="9"/>
      <c r="J24" s="5">
        <v>8.15</v>
      </c>
      <c r="K24" s="15">
        <v>26.29</v>
      </c>
      <c r="L24" s="9"/>
      <c r="M24" s="9"/>
      <c r="O24" s="24">
        <v>30</v>
      </c>
    </row>
    <row r="25" spans="1:15" x14ac:dyDescent="0.35">
      <c r="A25" s="9"/>
      <c r="B25" s="9"/>
      <c r="C25" s="13" t="s">
        <v>15</v>
      </c>
      <c r="D25" s="9"/>
      <c r="E25" s="9"/>
      <c r="F25" s="9"/>
      <c r="G25" s="9"/>
      <c r="H25" s="9"/>
      <c r="I25" s="9"/>
      <c r="J25" s="5">
        <v>614.35</v>
      </c>
      <c r="K25" s="15">
        <v>163.85</v>
      </c>
      <c r="L25" s="9"/>
      <c r="M25" s="9"/>
      <c r="O25" s="24">
        <v>400</v>
      </c>
    </row>
    <row r="26" spans="1:15" x14ac:dyDescent="0.35">
      <c r="A26" s="9"/>
      <c r="B26" s="9"/>
      <c r="C26" s="13" t="s">
        <v>16</v>
      </c>
      <c r="D26" s="9"/>
      <c r="E26" s="9"/>
      <c r="F26" s="9"/>
      <c r="G26" s="9"/>
      <c r="H26" s="9"/>
      <c r="I26" s="9"/>
      <c r="J26" s="4"/>
      <c r="K26" s="15">
        <v>0</v>
      </c>
      <c r="L26" s="9"/>
      <c r="M26" s="9"/>
    </row>
    <row r="27" spans="1:15" x14ac:dyDescent="0.35">
      <c r="A27" s="9"/>
      <c r="B27" s="9"/>
      <c r="C27" s="13" t="s">
        <v>17</v>
      </c>
      <c r="D27" s="9"/>
      <c r="E27" s="9"/>
      <c r="F27" s="9"/>
      <c r="G27" s="9"/>
      <c r="H27" s="9"/>
      <c r="I27" s="9"/>
      <c r="J27" s="5">
        <v>1795.61</v>
      </c>
      <c r="K27" s="15">
        <v>1043.95</v>
      </c>
      <c r="L27" s="9"/>
      <c r="M27" s="9"/>
      <c r="O27" s="24">
        <v>1500</v>
      </c>
    </row>
    <row r="28" spans="1:15" x14ac:dyDescent="0.35">
      <c r="A28" s="9"/>
      <c r="B28" s="9"/>
      <c r="C28" s="13" t="s">
        <v>18</v>
      </c>
      <c r="D28" s="9"/>
      <c r="E28" s="9"/>
      <c r="F28" s="9"/>
      <c r="G28" s="9"/>
      <c r="H28" s="9"/>
      <c r="I28" s="9"/>
      <c r="J28" s="5">
        <v>306.14</v>
      </c>
      <c r="K28" s="14"/>
      <c r="L28" s="9"/>
      <c r="M28" s="9"/>
      <c r="O28" s="24">
        <v>500</v>
      </c>
    </row>
    <row r="29" spans="1:15" x14ac:dyDescent="0.35">
      <c r="A29" s="9"/>
      <c r="B29" s="9"/>
      <c r="C29" s="13" t="s">
        <v>19</v>
      </c>
      <c r="D29" s="9"/>
      <c r="E29" s="9"/>
      <c r="F29" s="9"/>
      <c r="G29" s="9"/>
      <c r="H29" s="9"/>
      <c r="I29" s="9"/>
      <c r="J29" s="5">
        <v>435.48</v>
      </c>
      <c r="K29" s="15">
        <v>2486.17</v>
      </c>
      <c r="L29" s="9"/>
      <c r="M29" s="9"/>
      <c r="O29" s="24">
        <v>2000</v>
      </c>
    </row>
    <row r="30" spans="1:15" x14ac:dyDescent="0.35">
      <c r="A30" s="9"/>
      <c r="B30" s="9"/>
      <c r="C30" s="13" t="s">
        <v>20</v>
      </c>
      <c r="D30" s="9"/>
      <c r="E30" s="9"/>
      <c r="F30" s="9"/>
      <c r="G30" s="9"/>
      <c r="H30" s="9"/>
      <c r="I30" s="9"/>
      <c r="J30" s="5">
        <v>1403.75</v>
      </c>
      <c r="K30" s="15">
        <v>732.54</v>
      </c>
      <c r="L30" s="9"/>
      <c r="M30" s="9"/>
      <c r="O30" s="24">
        <v>1200</v>
      </c>
    </row>
    <row r="31" spans="1:15" x14ac:dyDescent="0.35">
      <c r="A31" s="9"/>
      <c r="B31" s="9"/>
      <c r="C31" s="13" t="s">
        <v>21</v>
      </c>
      <c r="D31" s="9"/>
      <c r="E31" s="9"/>
      <c r="F31" s="9"/>
      <c r="G31" s="9"/>
      <c r="H31" s="9"/>
      <c r="I31" s="9"/>
      <c r="J31" s="5">
        <v>20.79</v>
      </c>
      <c r="K31" s="15">
        <v>67.77</v>
      </c>
      <c r="L31" s="9"/>
      <c r="M31" s="9"/>
      <c r="O31" s="24">
        <v>50</v>
      </c>
    </row>
    <row r="32" spans="1:15" x14ac:dyDescent="0.35">
      <c r="A32" s="9"/>
      <c r="B32" s="9"/>
      <c r="C32" s="13" t="s">
        <v>22</v>
      </c>
      <c r="D32" s="9"/>
      <c r="E32" s="9"/>
      <c r="F32" s="9"/>
      <c r="G32" s="9"/>
      <c r="H32" s="9"/>
      <c r="I32" s="9"/>
      <c r="J32" s="5">
        <v>78.88</v>
      </c>
      <c r="K32" s="14"/>
      <c r="L32" s="9"/>
      <c r="M32" s="9"/>
      <c r="O32" s="24">
        <v>500</v>
      </c>
    </row>
    <row r="33" spans="1:15" x14ac:dyDescent="0.35">
      <c r="A33" s="9"/>
      <c r="B33" s="9"/>
      <c r="C33" s="13" t="s">
        <v>23</v>
      </c>
      <c r="D33" s="9"/>
      <c r="E33" s="9"/>
      <c r="F33" s="9"/>
      <c r="G33" s="9"/>
      <c r="H33" s="9"/>
      <c r="I33" s="9"/>
      <c r="J33" s="25"/>
      <c r="K33" s="26">
        <v>109.6</v>
      </c>
      <c r="L33" s="27"/>
      <c r="M33" s="27"/>
      <c r="O33" s="28">
        <v>120</v>
      </c>
    </row>
    <row r="34" spans="1:15" x14ac:dyDescent="0.35">
      <c r="A34" s="9"/>
      <c r="B34" s="9"/>
      <c r="C34" s="8" t="s">
        <v>24</v>
      </c>
      <c r="D34" s="9"/>
      <c r="E34" s="9"/>
      <c r="F34" s="9"/>
      <c r="G34" s="9"/>
      <c r="H34" s="9"/>
      <c r="I34" s="9"/>
      <c r="J34" s="6">
        <v>4663.1499999999996</v>
      </c>
      <c r="K34" s="10">
        <v>4630.17</v>
      </c>
      <c r="L34" s="11"/>
      <c r="M34" s="11"/>
      <c r="O34" s="29">
        <f>SUM(O23:O33)</f>
        <v>6300</v>
      </c>
    </row>
    <row r="35" spans="1:15" x14ac:dyDescent="0.35">
      <c r="A35" s="9"/>
      <c r="B35" s="13" t="s">
        <v>7</v>
      </c>
      <c r="C35" s="13" t="s">
        <v>7</v>
      </c>
      <c r="D35" s="9"/>
      <c r="E35" s="9"/>
      <c r="F35" s="9"/>
      <c r="G35" s="9"/>
      <c r="H35" s="9"/>
      <c r="I35" s="9"/>
      <c r="J35" s="4" t="s">
        <v>7</v>
      </c>
      <c r="K35" s="14" t="s">
        <v>7</v>
      </c>
      <c r="L35" s="9"/>
      <c r="M35" s="9"/>
    </row>
    <row r="36" spans="1:15" x14ac:dyDescent="0.35">
      <c r="A36" s="9"/>
      <c r="B36" s="9"/>
      <c r="C36" s="13" t="s">
        <v>25</v>
      </c>
      <c r="D36" s="9"/>
      <c r="E36" s="9"/>
      <c r="F36" s="9"/>
      <c r="G36" s="9"/>
      <c r="H36" s="9"/>
      <c r="I36" s="9"/>
      <c r="J36" s="5">
        <v>2579.0300000000002</v>
      </c>
      <c r="K36" s="15">
        <v>4599.37</v>
      </c>
      <c r="L36" s="9"/>
      <c r="M36" s="9"/>
      <c r="O36" s="24">
        <v>1200</v>
      </c>
    </row>
    <row r="37" spans="1:15" x14ac:dyDescent="0.35">
      <c r="A37" s="9"/>
      <c r="B37" s="9"/>
      <c r="C37" s="8" t="s">
        <v>26</v>
      </c>
      <c r="D37" s="9"/>
      <c r="E37" s="9"/>
      <c r="F37" s="9"/>
      <c r="G37" s="9"/>
      <c r="H37" s="9"/>
      <c r="I37" s="9"/>
      <c r="J37" s="6">
        <v>2579.0300000000002</v>
      </c>
      <c r="K37" s="10">
        <v>4599.37</v>
      </c>
      <c r="L37" s="11"/>
      <c r="M37" s="11"/>
      <c r="O37" s="30">
        <f>SUM(O36)</f>
        <v>1200</v>
      </c>
    </row>
    <row r="38" spans="1:15" x14ac:dyDescent="0.35">
      <c r="A38" s="9"/>
      <c r="B38" s="3" t="s">
        <v>7</v>
      </c>
      <c r="C38" s="8" t="s">
        <v>27</v>
      </c>
      <c r="D38" s="9"/>
      <c r="E38" s="9"/>
      <c r="F38" s="9"/>
      <c r="G38" s="9"/>
      <c r="H38" s="9"/>
      <c r="I38" s="9"/>
      <c r="J38" s="6">
        <v>7242.18</v>
      </c>
      <c r="K38" s="10">
        <v>9229.5400000000009</v>
      </c>
      <c r="L38" s="11"/>
      <c r="M38" s="11"/>
      <c r="O38" s="31">
        <f>O34+O37</f>
        <v>7500</v>
      </c>
    </row>
    <row r="39" spans="1:15" x14ac:dyDescent="0.35">
      <c r="A39" s="3" t="s">
        <v>7</v>
      </c>
      <c r="B39" s="3" t="s">
        <v>7</v>
      </c>
      <c r="C39" s="8" t="s">
        <v>28</v>
      </c>
      <c r="D39" s="9"/>
      <c r="E39" s="9"/>
      <c r="F39" s="9"/>
      <c r="G39" s="9"/>
      <c r="H39" s="9"/>
      <c r="I39" s="9"/>
      <c r="J39" s="7">
        <v>186.55</v>
      </c>
      <c r="K39" s="12">
        <v>-1226.77</v>
      </c>
      <c r="L39" s="9"/>
      <c r="M39" s="9"/>
      <c r="O39" s="24">
        <f>O21-O38</f>
        <v>0</v>
      </c>
    </row>
    <row r="40" spans="1:15" ht="0" hidden="1" customHeight="1" x14ac:dyDescent="0.35"/>
  </sheetData>
  <mergeCells count="62">
    <mergeCell ref="H1:K2"/>
    <mergeCell ref="M2:O6"/>
    <mergeCell ref="H4:K4"/>
    <mergeCell ref="H5:K5"/>
    <mergeCell ref="D9:D10"/>
    <mergeCell ref="G10:H11"/>
    <mergeCell ref="D13:E13"/>
    <mergeCell ref="G13:N13"/>
    <mergeCell ref="C15:I15"/>
    <mergeCell ref="K15:M15"/>
    <mergeCell ref="C16:I16"/>
    <mergeCell ref="K16:M16"/>
    <mergeCell ref="A17:A21"/>
    <mergeCell ref="C17:I17"/>
    <mergeCell ref="K17:M17"/>
    <mergeCell ref="B18:B20"/>
    <mergeCell ref="C18:I18"/>
    <mergeCell ref="K18:M18"/>
    <mergeCell ref="C19:I19"/>
    <mergeCell ref="K19:M19"/>
    <mergeCell ref="C20:I20"/>
    <mergeCell ref="K20:M20"/>
    <mergeCell ref="K21:M21"/>
    <mergeCell ref="A22:A38"/>
    <mergeCell ref="C22:I22"/>
    <mergeCell ref="K22:M22"/>
    <mergeCell ref="B23:B34"/>
    <mergeCell ref="C23:I23"/>
    <mergeCell ref="K23:M23"/>
    <mergeCell ref="C24:I24"/>
    <mergeCell ref="K24:M24"/>
    <mergeCell ref="C25:I25"/>
    <mergeCell ref="K25:M25"/>
    <mergeCell ref="C26:I26"/>
    <mergeCell ref="K26:M26"/>
    <mergeCell ref="C27:I27"/>
    <mergeCell ref="K27:M27"/>
    <mergeCell ref="C28:I28"/>
    <mergeCell ref="K28:M28"/>
    <mergeCell ref="C29:I29"/>
    <mergeCell ref="K29:M29"/>
    <mergeCell ref="C30:I30"/>
    <mergeCell ref="K30:M30"/>
    <mergeCell ref="C31:I31"/>
    <mergeCell ref="K31:M31"/>
    <mergeCell ref="C32:I32"/>
    <mergeCell ref="K32:M32"/>
    <mergeCell ref="C33:I33"/>
    <mergeCell ref="K33:M33"/>
    <mergeCell ref="C34:I34"/>
    <mergeCell ref="K34:M34"/>
    <mergeCell ref="C38:I38"/>
    <mergeCell ref="K38:M38"/>
    <mergeCell ref="C39:I39"/>
    <mergeCell ref="K39:M39"/>
    <mergeCell ref="B35:B37"/>
    <mergeCell ref="C35:I35"/>
    <mergeCell ref="K35:M35"/>
    <mergeCell ref="C36:I36"/>
    <mergeCell ref="K36:M36"/>
    <mergeCell ref="C37:I37"/>
    <mergeCell ref="K37:M37"/>
  </mergeCells>
  <pageMargins left="0.39370078740157499" right="0.39370078740157499" top="0.39370078740157499" bottom="0.65759094488188996" header="0.39370078740157499" footer="0.39370078740157499"/>
  <pageSetup orientation="portrait" horizontalDpi="300" verticalDpi="300"/>
  <headerFooter alignWithMargins="0">
    <oddFooter>&amp;L&amp;"Arial,Regular"&amp;8 4/7/2025 5:51:41 PM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{fc50eb0d-bad4-ec11-a7b5-000d3a</vt:lpstr>
      <vt:lpstr>'{fc50eb0d-bad4-ec11-a7b5-000d3a'!Print_Titles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Tom Nichols</cp:lastModifiedBy>
  <dcterms:created xsi:type="dcterms:W3CDTF">2025-04-07T18:37:12Z</dcterms:created>
  <dcterms:modified xsi:type="dcterms:W3CDTF">2025-04-12T19:01:25Z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